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<sst xmlns="http://schemas.openxmlformats.org/spreadsheetml/2006/main" count="21" uniqueCount="13">
  <si>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Number of Wrestlers</t>
  </si>
  <si>
    <t>Number of Rounds</t>
  </si>
  <si>
    <t>R1</t>
  </si>
  <si>
    <t>R2</t>
  </si>
  <si>
    <t>R3</t>
  </si>
  <si>
    <t>R4</t>
  </si>
  <si>
    <t>R5</t>
  </si>
  <si>
    <t>R6</t>
  </si>
  <si>
    <t>R7</t>
  </si>
  <si>
    <t>R8</t>
  </si>
  <si>
    <t>66% Chart</t>
  </si>
  <si>
    <t>Bouts</t>
  </si>
  <si>
    <t>R9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</si>
</sst>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bscript"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3" xfId="0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pane ySplit="5" topLeftCell="BM36" activePane="bottomLeft" state="frozen"/>
      <selection pane="topLeft" activeCell="A1" sqref="A1"/>
      <selection pane="bottomLeft" activeCell="L47" sqref="L47"/>
    </sheetView>
  </sheetViews>
  <sheetFormatPr defaultColWidth="9.140625" defaultRowHeight="12.75"/>
  <cols>
    <col min="1" max="1" width="6.8515625" style="1" customWidth="1"/>
    <col min="2" max="2" width="6.00390625" style="5" customWidth="1"/>
    <col min="3" max="3" width="4.7109375" style="1" customWidth="1"/>
    <col min="4" max="4" width="4.7109375" style="4" customWidth="1"/>
    <col min="5" max="5" width="4.7109375" style="1" customWidth="1"/>
    <col min="6" max="6" width="4.7109375" style="4" customWidth="1"/>
    <col min="7" max="7" width="4.7109375" style="2" customWidth="1"/>
    <col min="8" max="8" width="4.7109375" style="3" customWidth="1"/>
    <col min="9" max="9" width="4.7109375" style="1" customWidth="1"/>
    <col min="10" max="10" width="4.7109375" style="3" customWidth="1"/>
    <col min="11" max="11" width="4.7109375" style="1" customWidth="1"/>
    <col min="12" max="12" width="4.7109375" style="3" customWidth="1"/>
    <col min="13" max="13" width="4.7109375" style="1" customWidth="1"/>
    <col min="14" max="14" width="4.7109375" style="3" customWidth="1"/>
    <col min="15" max="15" width="4.7109375" style="1" customWidth="1"/>
    <col min="16" max="16" width="4.7109375" style="3" customWidth="1"/>
    <col min="17" max="17" width="4.7109375" style="1" customWidth="1"/>
    <col min="18" max="18" width="4.7109375" style="3" customWidth="1"/>
    <col min="19" max="19" width="4.7109375" style="1" customWidth="1"/>
    <col min="20" max="20" width="4.7109375" style="3" customWidth="1"/>
  </cols>
  <sheetData>
    <row r="1" spans="1:20" ht="12.75">
      <c r="A1" s="32" t="s">
        <v>0</v>
      </c>
      <c r="B1" s="34" t="s">
        <v>1</v>
      </c>
      <c r="C1" s="36" t="s">
        <v>10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2.75">
      <c r="A2" s="32"/>
      <c r="B2" s="34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5">
      <c r="A3" s="32"/>
      <c r="B3" s="34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5.75">
      <c r="A4" s="33"/>
      <c r="B4" s="35"/>
      <c r="C4" s="25" t="s">
        <v>2</v>
      </c>
      <c r="D4" s="11" t="s">
        <v>11</v>
      </c>
      <c r="E4" s="12" t="s">
        <v>3</v>
      </c>
      <c r="F4" s="11" t="s">
        <v>11</v>
      </c>
      <c r="G4" s="28" t="s">
        <v>4</v>
      </c>
      <c r="H4" s="11" t="s">
        <v>11</v>
      </c>
      <c r="I4" s="13"/>
      <c r="J4" s="14"/>
      <c r="K4" s="13"/>
      <c r="L4" s="14"/>
      <c r="M4" s="13"/>
      <c r="N4" s="14"/>
      <c r="O4" s="13"/>
      <c r="P4" s="14"/>
      <c r="Q4" s="13"/>
      <c r="R4" s="14"/>
      <c r="S4" s="13"/>
      <c r="T4" s="14"/>
    </row>
    <row r="5" spans="1:20" ht="6.75" customHeight="1">
      <c r="A5" s="22"/>
      <c r="B5" s="23"/>
      <c r="C5" s="26"/>
      <c r="D5" s="19"/>
      <c r="E5" s="7"/>
      <c r="F5" s="19"/>
      <c r="G5" s="29"/>
      <c r="H5" s="6"/>
      <c r="I5" s="15"/>
      <c r="J5" s="14"/>
      <c r="K5" s="13"/>
      <c r="L5" s="14"/>
      <c r="M5" s="13"/>
      <c r="N5" s="14"/>
      <c r="O5" s="13"/>
      <c r="P5" s="14"/>
      <c r="Q5" s="13"/>
      <c r="R5" s="14"/>
      <c r="S5" s="13"/>
      <c r="T5" s="14"/>
    </row>
    <row r="6" spans="1:20" ht="15.75">
      <c r="A6" s="31">
        <v>2</v>
      </c>
      <c r="B6" s="30">
        <v>1</v>
      </c>
      <c r="C6" s="27">
        <v>2</v>
      </c>
      <c r="D6" s="18"/>
      <c r="E6" s="9"/>
      <c r="F6" s="18"/>
      <c r="G6" s="24"/>
      <c r="H6" s="8"/>
      <c r="I6" s="15"/>
      <c r="J6" s="14"/>
      <c r="K6" s="13"/>
      <c r="L6" s="14"/>
      <c r="M6" s="13"/>
      <c r="N6" s="14"/>
      <c r="O6" s="13"/>
      <c r="P6" s="14"/>
      <c r="Q6" s="13"/>
      <c r="R6" s="14"/>
      <c r="S6" s="13"/>
      <c r="T6" s="14"/>
    </row>
    <row r="7" spans="1:20" ht="15.75">
      <c r="A7" s="31">
        <f>A6+1</f>
        <v>3</v>
      </c>
      <c r="B7" s="30">
        <v>3</v>
      </c>
      <c r="C7" s="27">
        <f>A7</f>
        <v>3</v>
      </c>
      <c r="D7" s="18">
        <f>INT(INT(C7)/2)</f>
        <v>1</v>
      </c>
      <c r="E7" s="9">
        <v>3</v>
      </c>
      <c r="F7" s="18">
        <f aca="true" t="shared" si="0" ref="F7:F44">INT(E7/2)</f>
        <v>1</v>
      </c>
      <c r="G7" s="24">
        <v>3</v>
      </c>
      <c r="H7" s="18">
        <f>INT(G7/2)</f>
        <v>1</v>
      </c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</row>
    <row r="8" spans="1:20" ht="15.75">
      <c r="A8" s="31">
        <f>A7+1</f>
        <v>4</v>
      </c>
      <c r="B8" s="30">
        <v>3</v>
      </c>
      <c r="C8" s="27">
        <f>A8</f>
        <v>4</v>
      </c>
      <c r="D8" s="18">
        <f>INT(INT(C8)/2)</f>
        <v>2</v>
      </c>
      <c r="E8" s="9">
        <v>4</v>
      </c>
      <c r="F8" s="18">
        <f t="shared" si="0"/>
        <v>2</v>
      </c>
      <c r="G8" s="24">
        <v>3</v>
      </c>
      <c r="H8" s="20">
        <f>INT(G8/2)</f>
        <v>1</v>
      </c>
      <c r="I8" s="9" t="s">
        <v>5</v>
      </c>
      <c r="J8" s="17" t="s">
        <v>11</v>
      </c>
      <c r="K8" s="16"/>
      <c r="L8" s="14"/>
      <c r="M8" s="16"/>
      <c r="N8" s="14"/>
      <c r="O8" s="16"/>
      <c r="P8" s="14"/>
      <c r="Q8" s="16"/>
      <c r="R8" s="14"/>
      <c r="S8" s="16"/>
      <c r="T8" s="14"/>
    </row>
    <row r="9" spans="1:20" ht="15.75">
      <c r="A9" s="31">
        <f aca="true" t="shared" si="1" ref="A9:A44">A8+1</f>
        <v>5</v>
      </c>
      <c r="B9" s="30">
        <v>4</v>
      </c>
      <c r="C9" s="27">
        <f>A9</f>
        <v>5</v>
      </c>
      <c r="D9" s="18">
        <f>INT(INT(C9)/2)</f>
        <v>2</v>
      </c>
      <c r="E9" s="9">
        <f>A9</f>
        <v>5</v>
      </c>
      <c r="F9" s="18">
        <f t="shared" si="0"/>
        <v>2</v>
      </c>
      <c r="G9" s="24">
        <f>INT(E9*0.66)</f>
        <v>3</v>
      </c>
      <c r="H9" s="20">
        <f>INT(G9/2)</f>
        <v>1</v>
      </c>
      <c r="I9" s="10">
        <v>3</v>
      </c>
      <c r="J9" s="18">
        <f>INT(I9/2)</f>
        <v>1</v>
      </c>
      <c r="K9" s="16"/>
      <c r="L9" s="14"/>
      <c r="M9" s="16"/>
      <c r="N9" s="14"/>
      <c r="O9" s="16"/>
      <c r="P9" s="14"/>
      <c r="Q9" s="16"/>
      <c r="R9" s="14"/>
      <c r="S9" s="16"/>
      <c r="T9" s="14"/>
    </row>
    <row r="10" spans="1:20" ht="15.75">
      <c r="A10" s="31">
        <f t="shared" si="1"/>
        <v>6</v>
      </c>
      <c r="B10" s="30">
        <v>4</v>
      </c>
      <c r="C10" s="27">
        <f aca="true" t="shared" si="2" ref="C10:C44">A10</f>
        <v>6</v>
      </c>
      <c r="D10" s="18">
        <f aca="true" t="shared" si="3" ref="D10:D44">INT(INT(C10)/2)</f>
        <v>3</v>
      </c>
      <c r="E10" s="9">
        <f>A10</f>
        <v>6</v>
      </c>
      <c r="F10" s="18">
        <f t="shared" si="0"/>
        <v>3</v>
      </c>
      <c r="G10" s="24">
        <f>(E10*0.66)</f>
        <v>3.96</v>
      </c>
      <c r="H10" s="20">
        <v>2</v>
      </c>
      <c r="I10" s="10">
        <v>3</v>
      </c>
      <c r="J10" s="18">
        <f>INT(I10/2)</f>
        <v>1</v>
      </c>
      <c r="K10" s="21" t="s">
        <v>6</v>
      </c>
      <c r="L10" s="17" t="s">
        <v>11</v>
      </c>
      <c r="M10" s="16"/>
      <c r="N10" s="14"/>
      <c r="O10" s="16"/>
      <c r="P10" s="14"/>
      <c r="Q10" s="16"/>
      <c r="R10" s="14"/>
      <c r="S10" s="16"/>
      <c r="T10" s="14"/>
    </row>
    <row r="11" spans="1:20" ht="15.75">
      <c r="A11" s="31">
        <f t="shared" si="1"/>
        <v>7</v>
      </c>
      <c r="B11" s="30">
        <v>5</v>
      </c>
      <c r="C11" s="27">
        <f t="shared" si="2"/>
        <v>7</v>
      </c>
      <c r="D11" s="18">
        <f t="shared" si="3"/>
        <v>3</v>
      </c>
      <c r="E11" s="9">
        <f aca="true" t="shared" si="4" ref="E11:E44">A11</f>
        <v>7</v>
      </c>
      <c r="F11" s="18">
        <f t="shared" si="0"/>
        <v>3</v>
      </c>
      <c r="G11" s="24">
        <f aca="true" t="shared" si="5" ref="G11:G44">(E11*0.66)</f>
        <v>4.62</v>
      </c>
      <c r="H11" s="20">
        <f>INT(G11/2)</f>
        <v>2</v>
      </c>
      <c r="I11" s="10">
        <f aca="true" t="shared" si="6" ref="I11:I44">(G11*0.66)</f>
        <v>3.0492000000000004</v>
      </c>
      <c r="J11" s="18">
        <f>INT(I11/2)</f>
        <v>1</v>
      </c>
      <c r="K11" s="24">
        <v>3</v>
      </c>
      <c r="L11" s="18">
        <f aca="true" t="shared" si="7" ref="L11:L43">INT(K11/2)</f>
        <v>1</v>
      </c>
      <c r="M11" s="16"/>
      <c r="N11" s="14"/>
      <c r="O11" s="16"/>
      <c r="P11" s="14"/>
      <c r="Q11" s="16"/>
      <c r="R11" s="14"/>
      <c r="S11" s="16"/>
      <c r="T11" s="14"/>
    </row>
    <row r="12" spans="1:20" ht="15.75">
      <c r="A12" s="31">
        <f t="shared" si="1"/>
        <v>8</v>
      </c>
      <c r="B12" s="30">
        <v>5</v>
      </c>
      <c r="C12" s="27">
        <f t="shared" si="2"/>
        <v>8</v>
      </c>
      <c r="D12" s="18">
        <f t="shared" si="3"/>
        <v>4</v>
      </c>
      <c r="E12" s="9">
        <f t="shared" si="4"/>
        <v>8</v>
      </c>
      <c r="F12" s="18">
        <f t="shared" si="0"/>
        <v>4</v>
      </c>
      <c r="G12" s="24">
        <f t="shared" si="5"/>
        <v>5.28</v>
      </c>
      <c r="H12" s="20">
        <f>INT(G12/2)</f>
        <v>2</v>
      </c>
      <c r="I12" s="10">
        <f t="shared" si="6"/>
        <v>3.4848000000000003</v>
      </c>
      <c r="J12" s="18">
        <f>INT(I12/2)</f>
        <v>1</v>
      </c>
      <c r="K12" s="24">
        <v>3</v>
      </c>
      <c r="L12" s="18">
        <f t="shared" si="7"/>
        <v>1</v>
      </c>
      <c r="M12" s="9" t="s">
        <v>7</v>
      </c>
      <c r="N12" s="17" t="s">
        <v>11</v>
      </c>
      <c r="O12" s="16"/>
      <c r="P12" s="14"/>
      <c r="Q12" s="16"/>
      <c r="R12" s="14"/>
      <c r="S12" s="16"/>
      <c r="T12" s="14"/>
    </row>
    <row r="13" spans="1:20" ht="15.75">
      <c r="A13" s="31">
        <f t="shared" si="1"/>
        <v>9</v>
      </c>
      <c r="B13" s="30">
        <v>6</v>
      </c>
      <c r="C13" s="27">
        <f t="shared" si="2"/>
        <v>9</v>
      </c>
      <c r="D13" s="18">
        <f t="shared" si="3"/>
        <v>4</v>
      </c>
      <c r="E13" s="9">
        <f t="shared" si="4"/>
        <v>9</v>
      </c>
      <c r="F13" s="18">
        <f t="shared" si="0"/>
        <v>4</v>
      </c>
      <c r="G13" s="24">
        <f t="shared" si="5"/>
        <v>5.94</v>
      </c>
      <c r="H13" s="20">
        <v>3</v>
      </c>
      <c r="I13" s="10">
        <f t="shared" si="6"/>
        <v>3.9204000000000003</v>
      </c>
      <c r="J13" s="18">
        <v>2</v>
      </c>
      <c r="K13" s="24">
        <v>3</v>
      </c>
      <c r="L13" s="18">
        <f t="shared" si="7"/>
        <v>1</v>
      </c>
      <c r="M13" s="10">
        <v>3</v>
      </c>
      <c r="N13" s="18">
        <f aca="true" t="shared" si="8" ref="N13:N43">INT(M13/2)</f>
        <v>1</v>
      </c>
      <c r="O13" s="16"/>
      <c r="P13" s="14"/>
      <c r="Q13" s="16"/>
      <c r="R13" s="14"/>
      <c r="S13" s="16"/>
      <c r="T13" s="14"/>
    </row>
    <row r="14" spans="1:20" ht="15.75">
      <c r="A14" s="31">
        <f t="shared" si="1"/>
        <v>10</v>
      </c>
      <c r="B14" s="30">
        <v>6</v>
      </c>
      <c r="C14" s="27">
        <f t="shared" si="2"/>
        <v>10</v>
      </c>
      <c r="D14" s="18">
        <f t="shared" si="3"/>
        <v>5</v>
      </c>
      <c r="E14" s="9">
        <f t="shared" si="4"/>
        <v>10</v>
      </c>
      <c r="F14" s="18">
        <f t="shared" si="0"/>
        <v>5</v>
      </c>
      <c r="G14" s="24">
        <f t="shared" si="5"/>
        <v>6.6000000000000005</v>
      </c>
      <c r="H14" s="20">
        <f>INT(G14/2)</f>
        <v>3</v>
      </c>
      <c r="I14" s="10">
        <f t="shared" si="6"/>
        <v>4.356000000000001</v>
      </c>
      <c r="J14" s="18">
        <f>INT(I14/2)</f>
        <v>2</v>
      </c>
      <c r="K14" s="24">
        <v>3</v>
      </c>
      <c r="L14" s="18">
        <f t="shared" si="7"/>
        <v>1</v>
      </c>
      <c r="M14" s="10">
        <v>3</v>
      </c>
      <c r="N14" s="18">
        <f t="shared" si="8"/>
        <v>1</v>
      </c>
      <c r="O14" s="16"/>
      <c r="P14" s="14"/>
      <c r="Q14" s="16"/>
      <c r="R14" s="14"/>
      <c r="S14" s="16"/>
      <c r="T14" s="14"/>
    </row>
    <row r="15" spans="1:20" ht="15.75">
      <c r="A15" s="31">
        <f t="shared" si="1"/>
        <v>11</v>
      </c>
      <c r="B15" s="30">
        <v>6</v>
      </c>
      <c r="C15" s="27">
        <f t="shared" si="2"/>
        <v>11</v>
      </c>
      <c r="D15" s="18">
        <f t="shared" si="3"/>
        <v>5</v>
      </c>
      <c r="E15" s="9">
        <f t="shared" si="4"/>
        <v>11</v>
      </c>
      <c r="F15" s="18">
        <f t="shared" si="0"/>
        <v>5</v>
      </c>
      <c r="G15" s="24">
        <f t="shared" si="5"/>
        <v>7.260000000000001</v>
      </c>
      <c r="H15" s="20">
        <f>INT(G15/2)</f>
        <v>3</v>
      </c>
      <c r="I15" s="10">
        <f t="shared" si="6"/>
        <v>4.791600000000001</v>
      </c>
      <c r="J15" s="18">
        <f>INT(I15/2)</f>
        <v>2</v>
      </c>
      <c r="K15" s="24">
        <f aca="true" t="shared" si="9" ref="K15:K44">(I15*0.66)</f>
        <v>3.1624560000000006</v>
      </c>
      <c r="L15" s="18">
        <f t="shared" si="7"/>
        <v>1</v>
      </c>
      <c r="M15" s="10">
        <v>3</v>
      </c>
      <c r="N15" s="18">
        <f t="shared" si="8"/>
        <v>1</v>
      </c>
      <c r="O15" s="16"/>
      <c r="P15" s="14"/>
      <c r="Q15" s="16"/>
      <c r="R15" s="14"/>
      <c r="S15" s="16"/>
      <c r="T15" s="14"/>
    </row>
    <row r="16" spans="1:20" ht="15.75">
      <c r="A16" s="31">
        <f t="shared" si="1"/>
        <v>12</v>
      </c>
      <c r="B16" s="30">
        <v>6</v>
      </c>
      <c r="C16" s="27">
        <f t="shared" si="2"/>
        <v>12</v>
      </c>
      <c r="D16" s="18">
        <f t="shared" si="3"/>
        <v>6</v>
      </c>
      <c r="E16" s="9">
        <f t="shared" si="4"/>
        <v>12</v>
      </c>
      <c r="F16" s="18">
        <f t="shared" si="0"/>
        <v>6</v>
      </c>
      <c r="G16" s="24">
        <f t="shared" si="5"/>
        <v>7.92</v>
      </c>
      <c r="H16" s="20">
        <v>4</v>
      </c>
      <c r="I16" s="10">
        <f t="shared" si="6"/>
        <v>5.2272</v>
      </c>
      <c r="J16" s="18">
        <f>INT(I16/2)</f>
        <v>2</v>
      </c>
      <c r="K16" s="24">
        <f t="shared" si="9"/>
        <v>3.449952</v>
      </c>
      <c r="L16" s="18">
        <f t="shared" si="7"/>
        <v>1</v>
      </c>
      <c r="M16" s="10">
        <v>3</v>
      </c>
      <c r="N16" s="18">
        <f t="shared" si="8"/>
        <v>1</v>
      </c>
      <c r="O16" s="21" t="s">
        <v>8</v>
      </c>
      <c r="P16" s="17" t="s">
        <v>11</v>
      </c>
      <c r="Q16" s="16"/>
      <c r="R16" s="14"/>
      <c r="S16" s="16"/>
      <c r="T16" s="14"/>
    </row>
    <row r="17" spans="1:20" ht="15.75">
      <c r="A17" s="31">
        <f t="shared" si="1"/>
        <v>13</v>
      </c>
      <c r="B17" s="30">
        <v>7</v>
      </c>
      <c r="C17" s="27">
        <f t="shared" si="2"/>
        <v>13</v>
      </c>
      <c r="D17" s="18">
        <f t="shared" si="3"/>
        <v>6</v>
      </c>
      <c r="E17" s="9">
        <f t="shared" si="4"/>
        <v>13</v>
      </c>
      <c r="F17" s="18">
        <f t="shared" si="0"/>
        <v>6</v>
      </c>
      <c r="G17" s="24">
        <f t="shared" si="5"/>
        <v>8.58</v>
      </c>
      <c r="H17" s="20">
        <f>INT(G17/2)</f>
        <v>4</v>
      </c>
      <c r="I17" s="10">
        <f t="shared" si="6"/>
        <v>5.662800000000001</v>
      </c>
      <c r="J17" s="18">
        <v>3</v>
      </c>
      <c r="K17" s="24">
        <f t="shared" si="9"/>
        <v>3.7374480000000005</v>
      </c>
      <c r="L17" s="18">
        <v>2</v>
      </c>
      <c r="M17" s="10">
        <v>3</v>
      </c>
      <c r="N17" s="18">
        <f t="shared" si="8"/>
        <v>1</v>
      </c>
      <c r="O17" s="24">
        <v>3</v>
      </c>
      <c r="P17" s="18">
        <f aca="true" t="shared" si="10" ref="P17:P44">INT(O17/2)</f>
        <v>1</v>
      </c>
      <c r="Q17" s="16"/>
      <c r="R17" s="14"/>
      <c r="S17" s="16"/>
      <c r="T17" s="14"/>
    </row>
    <row r="18" spans="1:20" ht="15.75">
      <c r="A18" s="31">
        <f t="shared" si="1"/>
        <v>14</v>
      </c>
      <c r="B18" s="30">
        <v>7</v>
      </c>
      <c r="C18" s="27">
        <f t="shared" si="2"/>
        <v>14</v>
      </c>
      <c r="D18" s="18">
        <f t="shared" si="3"/>
        <v>7</v>
      </c>
      <c r="E18" s="9">
        <f t="shared" si="4"/>
        <v>14</v>
      </c>
      <c r="F18" s="18">
        <f t="shared" si="0"/>
        <v>7</v>
      </c>
      <c r="G18" s="24">
        <f t="shared" si="5"/>
        <v>9.24</v>
      </c>
      <c r="H18" s="20">
        <f>INT(G18/2)</f>
        <v>4</v>
      </c>
      <c r="I18" s="10">
        <f t="shared" si="6"/>
        <v>6.098400000000001</v>
      </c>
      <c r="J18" s="18">
        <f>INT(I18/2)</f>
        <v>3</v>
      </c>
      <c r="K18" s="24">
        <f t="shared" si="9"/>
        <v>4.0249440000000005</v>
      </c>
      <c r="L18" s="18">
        <f t="shared" si="7"/>
        <v>2</v>
      </c>
      <c r="M18" s="10">
        <f aca="true" t="shared" si="11" ref="M18:M24">(K18*0.66)</f>
        <v>2.6564630400000007</v>
      </c>
      <c r="N18" s="18">
        <f t="shared" si="8"/>
        <v>1</v>
      </c>
      <c r="O18" s="24">
        <v>3</v>
      </c>
      <c r="P18" s="18">
        <f t="shared" si="10"/>
        <v>1</v>
      </c>
      <c r="Q18" s="16"/>
      <c r="R18" s="14"/>
      <c r="S18" s="16"/>
      <c r="T18" s="14"/>
    </row>
    <row r="19" spans="1:20" ht="15.75">
      <c r="A19" s="31">
        <f t="shared" si="1"/>
        <v>15</v>
      </c>
      <c r="B19" s="30">
        <v>7</v>
      </c>
      <c r="C19" s="27">
        <f t="shared" si="2"/>
        <v>15</v>
      </c>
      <c r="D19" s="18">
        <f t="shared" si="3"/>
        <v>7</v>
      </c>
      <c r="E19" s="9">
        <f t="shared" si="4"/>
        <v>15</v>
      </c>
      <c r="F19" s="18">
        <f t="shared" si="0"/>
        <v>7</v>
      </c>
      <c r="G19" s="24">
        <f t="shared" si="5"/>
        <v>9.9</v>
      </c>
      <c r="H19" s="20">
        <f>(G19/2)</f>
        <v>4.95</v>
      </c>
      <c r="I19" s="10">
        <f t="shared" si="6"/>
        <v>6.534000000000001</v>
      </c>
      <c r="J19" s="18">
        <f>INT(I19/2)</f>
        <v>3</v>
      </c>
      <c r="K19" s="24">
        <f t="shared" si="9"/>
        <v>4.3124400000000005</v>
      </c>
      <c r="L19" s="18">
        <f t="shared" si="7"/>
        <v>2</v>
      </c>
      <c r="M19" s="10">
        <f t="shared" si="11"/>
        <v>2.8462104000000004</v>
      </c>
      <c r="N19" s="18">
        <f t="shared" si="8"/>
        <v>1</v>
      </c>
      <c r="O19" s="24">
        <v>3</v>
      </c>
      <c r="P19" s="18">
        <f t="shared" si="10"/>
        <v>1</v>
      </c>
      <c r="Q19" s="16"/>
      <c r="R19" s="14"/>
      <c r="S19" s="16"/>
      <c r="T19" s="14"/>
    </row>
    <row r="20" spans="1:20" ht="15.75">
      <c r="A20" s="31">
        <f t="shared" si="1"/>
        <v>16</v>
      </c>
      <c r="B20" s="30">
        <v>7</v>
      </c>
      <c r="C20" s="27">
        <f t="shared" si="2"/>
        <v>16</v>
      </c>
      <c r="D20" s="18">
        <f t="shared" si="3"/>
        <v>8</v>
      </c>
      <c r="E20" s="9">
        <f t="shared" si="4"/>
        <v>16</v>
      </c>
      <c r="F20" s="18">
        <f t="shared" si="0"/>
        <v>8</v>
      </c>
      <c r="G20" s="24">
        <f t="shared" si="5"/>
        <v>10.56</v>
      </c>
      <c r="H20" s="20">
        <f>INT(G20/2)</f>
        <v>5</v>
      </c>
      <c r="I20" s="10">
        <f t="shared" si="6"/>
        <v>6.969600000000001</v>
      </c>
      <c r="J20" s="18">
        <f>INT(I20/2)</f>
        <v>3</v>
      </c>
      <c r="K20" s="24">
        <f t="shared" si="9"/>
        <v>4.5999360000000005</v>
      </c>
      <c r="L20" s="18">
        <f t="shared" si="7"/>
        <v>2</v>
      </c>
      <c r="M20" s="10">
        <f t="shared" si="11"/>
        <v>3.0359577600000005</v>
      </c>
      <c r="N20" s="18">
        <f t="shared" si="8"/>
        <v>1</v>
      </c>
      <c r="O20" s="24">
        <v>3</v>
      </c>
      <c r="P20" s="18">
        <f t="shared" si="10"/>
        <v>1</v>
      </c>
      <c r="Q20" s="16"/>
      <c r="R20" s="14"/>
      <c r="S20" s="16"/>
      <c r="T20" s="14"/>
    </row>
    <row r="21" spans="1:20" ht="15.75">
      <c r="A21" s="31">
        <f t="shared" si="1"/>
        <v>17</v>
      </c>
      <c r="B21" s="30">
        <v>7</v>
      </c>
      <c r="C21" s="27">
        <f t="shared" si="2"/>
        <v>17</v>
      </c>
      <c r="D21" s="18">
        <f t="shared" si="3"/>
        <v>8</v>
      </c>
      <c r="E21" s="9">
        <f t="shared" si="4"/>
        <v>17</v>
      </c>
      <c r="F21" s="18">
        <f t="shared" si="0"/>
        <v>8</v>
      </c>
      <c r="G21" s="24">
        <f t="shared" si="5"/>
        <v>11.22</v>
      </c>
      <c r="H21" s="20">
        <f>INT(G21/2)</f>
        <v>5</v>
      </c>
      <c r="I21" s="10">
        <f t="shared" si="6"/>
        <v>7.405200000000001</v>
      </c>
      <c r="J21" s="18">
        <f>INT(I21/2)</f>
        <v>3</v>
      </c>
      <c r="K21" s="24">
        <f t="shared" si="9"/>
        <v>4.887432</v>
      </c>
      <c r="L21" s="18">
        <f t="shared" si="7"/>
        <v>2</v>
      </c>
      <c r="M21" s="10">
        <f t="shared" si="11"/>
        <v>3.2257051200000006</v>
      </c>
      <c r="N21" s="18">
        <f t="shared" si="8"/>
        <v>1</v>
      </c>
      <c r="O21" s="24">
        <v>3</v>
      </c>
      <c r="P21" s="18">
        <f t="shared" si="10"/>
        <v>1</v>
      </c>
      <c r="Q21" s="16"/>
      <c r="R21" s="14"/>
      <c r="S21" s="16"/>
      <c r="T21" s="14"/>
    </row>
    <row r="22" spans="1:20" ht="15.75">
      <c r="A22" s="31">
        <f t="shared" si="1"/>
        <v>18</v>
      </c>
      <c r="B22" s="30">
        <v>7</v>
      </c>
      <c r="C22" s="27">
        <f t="shared" si="2"/>
        <v>18</v>
      </c>
      <c r="D22" s="18">
        <f t="shared" si="3"/>
        <v>9</v>
      </c>
      <c r="E22" s="9">
        <f t="shared" si="4"/>
        <v>18</v>
      </c>
      <c r="F22" s="18">
        <f t="shared" si="0"/>
        <v>9</v>
      </c>
      <c r="G22" s="24">
        <f t="shared" si="5"/>
        <v>11.88</v>
      </c>
      <c r="H22" s="20">
        <v>6</v>
      </c>
      <c r="I22" s="10">
        <f t="shared" si="6"/>
        <v>7.840800000000001</v>
      </c>
      <c r="J22" s="18">
        <v>4</v>
      </c>
      <c r="K22" s="24">
        <f t="shared" si="9"/>
        <v>5.174928</v>
      </c>
      <c r="L22" s="18">
        <f t="shared" si="7"/>
        <v>2</v>
      </c>
      <c r="M22" s="10">
        <f t="shared" si="11"/>
        <v>3.4154524800000003</v>
      </c>
      <c r="N22" s="18">
        <f t="shared" si="8"/>
        <v>1</v>
      </c>
      <c r="O22" s="24">
        <v>3</v>
      </c>
      <c r="P22" s="18">
        <f t="shared" si="10"/>
        <v>1</v>
      </c>
      <c r="Q22" s="16"/>
      <c r="R22" s="14"/>
      <c r="S22" s="16"/>
      <c r="T22" s="14"/>
    </row>
    <row r="23" spans="1:20" ht="15.75">
      <c r="A23" s="31">
        <f t="shared" si="1"/>
        <v>19</v>
      </c>
      <c r="B23" s="30">
        <v>7</v>
      </c>
      <c r="C23" s="27">
        <f t="shared" si="2"/>
        <v>19</v>
      </c>
      <c r="D23" s="18">
        <f t="shared" si="3"/>
        <v>9</v>
      </c>
      <c r="E23" s="9">
        <f t="shared" si="4"/>
        <v>19</v>
      </c>
      <c r="F23" s="18">
        <f t="shared" si="0"/>
        <v>9</v>
      </c>
      <c r="G23" s="24">
        <f t="shared" si="5"/>
        <v>12.540000000000001</v>
      </c>
      <c r="H23" s="20">
        <f>INT(G23/2)</f>
        <v>6</v>
      </c>
      <c r="I23" s="10">
        <f t="shared" si="6"/>
        <v>8.2764</v>
      </c>
      <c r="J23" s="18">
        <f>INT(I23/2)</f>
        <v>4</v>
      </c>
      <c r="K23" s="24">
        <f t="shared" si="9"/>
        <v>5.462424</v>
      </c>
      <c r="L23" s="18">
        <f t="shared" si="7"/>
        <v>2</v>
      </c>
      <c r="M23" s="10">
        <f t="shared" si="11"/>
        <v>3.6051998400000005</v>
      </c>
      <c r="N23" s="18">
        <v>2</v>
      </c>
      <c r="O23" s="24">
        <v>3</v>
      </c>
      <c r="P23" s="18">
        <f t="shared" si="10"/>
        <v>1</v>
      </c>
      <c r="Q23" s="16"/>
      <c r="R23" s="14"/>
      <c r="S23" s="16"/>
      <c r="T23" s="14"/>
    </row>
    <row r="24" spans="1:20" ht="15.75">
      <c r="A24" s="31">
        <f t="shared" si="1"/>
        <v>20</v>
      </c>
      <c r="B24" s="30">
        <v>7</v>
      </c>
      <c r="C24" s="27">
        <f t="shared" si="2"/>
        <v>20</v>
      </c>
      <c r="D24" s="18">
        <f t="shared" si="3"/>
        <v>10</v>
      </c>
      <c r="E24" s="9">
        <f t="shared" si="4"/>
        <v>20</v>
      </c>
      <c r="F24" s="18">
        <f t="shared" si="0"/>
        <v>10</v>
      </c>
      <c r="G24" s="24">
        <f t="shared" si="5"/>
        <v>13.200000000000001</v>
      </c>
      <c r="H24" s="20">
        <f>INT(G24/2)</f>
        <v>6</v>
      </c>
      <c r="I24" s="10">
        <f t="shared" si="6"/>
        <v>8.712000000000002</v>
      </c>
      <c r="J24" s="18">
        <f>INT(I24/2)</f>
        <v>4</v>
      </c>
      <c r="K24" s="24">
        <f t="shared" si="9"/>
        <v>5.749920000000001</v>
      </c>
      <c r="L24" s="18">
        <v>3</v>
      </c>
      <c r="M24" s="10">
        <f t="shared" si="11"/>
        <v>3.794947200000001</v>
      </c>
      <c r="N24" s="18">
        <v>2</v>
      </c>
      <c r="O24" s="24">
        <v>3</v>
      </c>
      <c r="P24" s="18">
        <f t="shared" si="10"/>
        <v>1</v>
      </c>
      <c r="Q24" s="16"/>
      <c r="R24" s="14"/>
      <c r="S24" s="16"/>
      <c r="T24" s="14"/>
    </row>
    <row r="25" spans="1:20" ht="15.75">
      <c r="A25" s="31">
        <f t="shared" si="1"/>
        <v>21</v>
      </c>
      <c r="B25" s="30">
        <v>7</v>
      </c>
      <c r="C25" s="27">
        <f t="shared" si="2"/>
        <v>21</v>
      </c>
      <c r="D25" s="18">
        <f t="shared" si="3"/>
        <v>10</v>
      </c>
      <c r="E25" s="9">
        <f t="shared" si="4"/>
        <v>21</v>
      </c>
      <c r="F25" s="18">
        <f t="shared" si="0"/>
        <v>10</v>
      </c>
      <c r="G25" s="24">
        <f t="shared" si="5"/>
        <v>13.860000000000001</v>
      </c>
      <c r="H25" s="20">
        <f>(G25/2)</f>
        <v>6.930000000000001</v>
      </c>
      <c r="I25" s="10">
        <f t="shared" si="6"/>
        <v>9.1476</v>
      </c>
      <c r="J25" s="18">
        <f>INT(I25/2)</f>
        <v>4</v>
      </c>
      <c r="K25" s="24">
        <f t="shared" si="9"/>
        <v>6.037416</v>
      </c>
      <c r="L25" s="18">
        <f t="shared" si="7"/>
        <v>3</v>
      </c>
      <c r="M25" s="10">
        <f aca="true" t="shared" si="12" ref="M25:M44">(K25*0.66)</f>
        <v>3.9846945600000003</v>
      </c>
      <c r="N25" s="18">
        <v>2</v>
      </c>
      <c r="O25" s="24">
        <v>3</v>
      </c>
      <c r="P25" s="18">
        <f t="shared" si="10"/>
        <v>1</v>
      </c>
      <c r="Q25" s="16"/>
      <c r="R25" s="14"/>
      <c r="S25" s="16"/>
      <c r="T25" s="14"/>
    </row>
    <row r="26" spans="1:20" ht="15.75">
      <c r="A26" s="31">
        <f t="shared" si="1"/>
        <v>22</v>
      </c>
      <c r="B26" s="30">
        <v>7</v>
      </c>
      <c r="C26" s="27">
        <f t="shared" si="2"/>
        <v>22</v>
      </c>
      <c r="D26" s="18">
        <f t="shared" si="3"/>
        <v>11</v>
      </c>
      <c r="E26" s="9">
        <f t="shared" si="4"/>
        <v>22</v>
      </c>
      <c r="F26" s="18">
        <f t="shared" si="0"/>
        <v>11</v>
      </c>
      <c r="G26" s="24">
        <f t="shared" si="5"/>
        <v>14.520000000000001</v>
      </c>
      <c r="H26" s="20">
        <f>INT(G26/2)</f>
        <v>7</v>
      </c>
      <c r="I26" s="10">
        <f t="shared" si="6"/>
        <v>9.583200000000001</v>
      </c>
      <c r="J26" s="18">
        <v>5</v>
      </c>
      <c r="K26" s="24">
        <f t="shared" si="9"/>
        <v>6.324912000000001</v>
      </c>
      <c r="L26" s="18">
        <f t="shared" si="7"/>
        <v>3</v>
      </c>
      <c r="M26" s="10">
        <f t="shared" si="12"/>
        <v>4.174441920000001</v>
      </c>
      <c r="N26" s="18">
        <f t="shared" si="8"/>
        <v>2</v>
      </c>
      <c r="O26" s="24">
        <v>3</v>
      </c>
      <c r="P26" s="18">
        <f t="shared" si="10"/>
        <v>1</v>
      </c>
      <c r="Q26" s="9" t="s">
        <v>9</v>
      </c>
      <c r="R26" s="17" t="s">
        <v>11</v>
      </c>
      <c r="S26" s="16"/>
      <c r="T26" s="14"/>
    </row>
    <row r="27" spans="1:20" ht="15.75">
      <c r="A27" s="31">
        <f t="shared" si="1"/>
        <v>23</v>
      </c>
      <c r="B27" s="30">
        <v>8</v>
      </c>
      <c r="C27" s="27">
        <f t="shared" si="2"/>
        <v>23</v>
      </c>
      <c r="D27" s="18">
        <f t="shared" si="3"/>
        <v>11</v>
      </c>
      <c r="E27" s="9">
        <f t="shared" si="4"/>
        <v>23</v>
      </c>
      <c r="F27" s="18">
        <f t="shared" si="0"/>
        <v>11</v>
      </c>
      <c r="G27" s="24">
        <f t="shared" si="5"/>
        <v>15.180000000000001</v>
      </c>
      <c r="H27" s="20">
        <f>INT(G27/2)</f>
        <v>7</v>
      </c>
      <c r="I27" s="10">
        <f t="shared" si="6"/>
        <v>10.0188</v>
      </c>
      <c r="J27" s="18">
        <f>INT(I27/2)</f>
        <v>5</v>
      </c>
      <c r="K27" s="24">
        <f t="shared" si="9"/>
        <v>6.612408</v>
      </c>
      <c r="L27" s="18">
        <f t="shared" si="7"/>
        <v>3</v>
      </c>
      <c r="M27" s="10">
        <f t="shared" si="12"/>
        <v>4.364189280000001</v>
      </c>
      <c r="N27" s="18">
        <f t="shared" si="8"/>
        <v>2</v>
      </c>
      <c r="O27" s="24">
        <v>3</v>
      </c>
      <c r="P27" s="18">
        <f t="shared" si="10"/>
        <v>1</v>
      </c>
      <c r="Q27" s="10">
        <v>3</v>
      </c>
      <c r="R27" s="18">
        <f aca="true" t="shared" si="13" ref="R27:R44">INT(Q27/2)</f>
        <v>1</v>
      </c>
      <c r="S27" s="16"/>
      <c r="T27" s="14"/>
    </row>
    <row r="28" spans="1:20" ht="15.75">
      <c r="A28" s="31">
        <f t="shared" si="1"/>
        <v>24</v>
      </c>
      <c r="B28" s="30">
        <v>8</v>
      </c>
      <c r="C28" s="27">
        <f t="shared" si="2"/>
        <v>24</v>
      </c>
      <c r="D28" s="18">
        <f t="shared" si="3"/>
        <v>12</v>
      </c>
      <c r="E28" s="9">
        <f t="shared" si="4"/>
        <v>24</v>
      </c>
      <c r="F28" s="18">
        <f t="shared" si="0"/>
        <v>12</v>
      </c>
      <c r="G28" s="24">
        <f t="shared" si="5"/>
        <v>15.84</v>
      </c>
      <c r="H28" s="20">
        <v>8</v>
      </c>
      <c r="I28" s="10">
        <f t="shared" si="6"/>
        <v>10.4544</v>
      </c>
      <c r="J28" s="18">
        <f>INT(I28/2)</f>
        <v>5</v>
      </c>
      <c r="K28" s="24">
        <f t="shared" si="9"/>
        <v>6.899904</v>
      </c>
      <c r="L28" s="18">
        <f t="shared" si="7"/>
        <v>3</v>
      </c>
      <c r="M28" s="10">
        <f t="shared" si="12"/>
        <v>4.553936640000001</v>
      </c>
      <c r="N28" s="18">
        <f t="shared" si="8"/>
        <v>2</v>
      </c>
      <c r="O28" s="24">
        <f aca="true" t="shared" si="14" ref="O28:O44">(M28*0.66)</f>
        <v>3.0055981824000004</v>
      </c>
      <c r="P28" s="18">
        <f t="shared" si="10"/>
        <v>1</v>
      </c>
      <c r="Q28" s="10">
        <v>3</v>
      </c>
      <c r="R28" s="18">
        <f t="shared" si="13"/>
        <v>1</v>
      </c>
      <c r="S28" s="16"/>
      <c r="T28" s="14"/>
    </row>
    <row r="29" spans="1:20" ht="15.75">
      <c r="A29" s="31">
        <f t="shared" si="1"/>
        <v>25</v>
      </c>
      <c r="B29" s="30">
        <v>8</v>
      </c>
      <c r="C29" s="27">
        <f t="shared" si="2"/>
        <v>25</v>
      </c>
      <c r="D29" s="18">
        <f t="shared" si="3"/>
        <v>12</v>
      </c>
      <c r="E29" s="9">
        <f t="shared" si="4"/>
        <v>25</v>
      </c>
      <c r="F29" s="18">
        <f t="shared" si="0"/>
        <v>12</v>
      </c>
      <c r="G29" s="24">
        <f t="shared" si="5"/>
        <v>16.5</v>
      </c>
      <c r="H29" s="20">
        <f>INT(G29/2)</f>
        <v>8</v>
      </c>
      <c r="I29" s="10">
        <f t="shared" si="6"/>
        <v>10.89</v>
      </c>
      <c r="J29" s="18">
        <f>INT(I29/2)</f>
        <v>5</v>
      </c>
      <c r="K29" s="24">
        <f t="shared" si="9"/>
        <v>7.187400000000001</v>
      </c>
      <c r="L29" s="18">
        <f t="shared" si="7"/>
        <v>3</v>
      </c>
      <c r="M29" s="10">
        <f t="shared" si="12"/>
        <v>4.743684000000001</v>
      </c>
      <c r="N29" s="18">
        <f t="shared" si="8"/>
        <v>2</v>
      </c>
      <c r="O29" s="24">
        <f t="shared" si="14"/>
        <v>3.1308314400000006</v>
      </c>
      <c r="P29" s="18">
        <f t="shared" si="10"/>
        <v>1</v>
      </c>
      <c r="Q29" s="10">
        <v>3</v>
      </c>
      <c r="R29" s="18">
        <f t="shared" si="13"/>
        <v>1</v>
      </c>
      <c r="S29" s="16"/>
      <c r="T29" s="14"/>
    </row>
    <row r="30" spans="1:20" ht="15.75">
      <c r="A30" s="31">
        <f t="shared" si="1"/>
        <v>26</v>
      </c>
      <c r="B30" s="30">
        <v>8</v>
      </c>
      <c r="C30" s="27">
        <f t="shared" si="2"/>
        <v>26</v>
      </c>
      <c r="D30" s="18">
        <f t="shared" si="3"/>
        <v>13</v>
      </c>
      <c r="E30" s="9">
        <f t="shared" si="4"/>
        <v>26</v>
      </c>
      <c r="F30" s="18">
        <f t="shared" si="0"/>
        <v>13</v>
      </c>
      <c r="G30" s="24">
        <f t="shared" si="5"/>
        <v>17.16</v>
      </c>
      <c r="H30" s="20">
        <f>INT(G30/2)</f>
        <v>8</v>
      </c>
      <c r="I30" s="10">
        <f t="shared" si="6"/>
        <v>11.325600000000001</v>
      </c>
      <c r="J30" s="18">
        <f>INT(I30/2)</f>
        <v>5</v>
      </c>
      <c r="K30" s="24">
        <f t="shared" si="9"/>
        <v>7.474896000000001</v>
      </c>
      <c r="L30" s="18">
        <f t="shared" si="7"/>
        <v>3</v>
      </c>
      <c r="M30" s="10">
        <f t="shared" si="12"/>
        <v>4.933431360000001</v>
      </c>
      <c r="N30" s="18">
        <f t="shared" si="8"/>
        <v>2</v>
      </c>
      <c r="O30" s="24">
        <f t="shared" si="14"/>
        <v>3.2560646976000007</v>
      </c>
      <c r="P30" s="18">
        <f t="shared" si="10"/>
        <v>1</v>
      </c>
      <c r="Q30" s="10">
        <v>3</v>
      </c>
      <c r="R30" s="18">
        <f t="shared" si="13"/>
        <v>1</v>
      </c>
      <c r="S30" s="16"/>
      <c r="T30" s="14"/>
    </row>
    <row r="31" spans="1:20" ht="15.75">
      <c r="A31" s="31">
        <f t="shared" si="1"/>
        <v>27</v>
      </c>
      <c r="B31" s="30">
        <v>8</v>
      </c>
      <c r="C31" s="27">
        <f t="shared" si="2"/>
        <v>27</v>
      </c>
      <c r="D31" s="18">
        <f t="shared" si="3"/>
        <v>13</v>
      </c>
      <c r="E31" s="9">
        <f t="shared" si="4"/>
        <v>27</v>
      </c>
      <c r="F31" s="18">
        <f t="shared" si="0"/>
        <v>13</v>
      </c>
      <c r="G31" s="24">
        <f t="shared" si="5"/>
        <v>17.82</v>
      </c>
      <c r="H31" s="20">
        <v>9</v>
      </c>
      <c r="I31" s="10">
        <f t="shared" si="6"/>
        <v>11.7612</v>
      </c>
      <c r="J31" s="18">
        <v>6</v>
      </c>
      <c r="K31" s="24">
        <f t="shared" si="9"/>
        <v>7.762392000000001</v>
      </c>
      <c r="L31" s="18">
        <v>4</v>
      </c>
      <c r="M31" s="10">
        <f t="shared" si="12"/>
        <v>5.123178720000001</v>
      </c>
      <c r="N31" s="18">
        <f t="shared" si="8"/>
        <v>2</v>
      </c>
      <c r="O31" s="24">
        <f t="shared" si="14"/>
        <v>3.381297955200001</v>
      </c>
      <c r="P31" s="18">
        <f t="shared" si="10"/>
        <v>1</v>
      </c>
      <c r="Q31" s="10">
        <v>3</v>
      </c>
      <c r="R31" s="18">
        <f t="shared" si="13"/>
        <v>1</v>
      </c>
      <c r="S31" s="16"/>
      <c r="T31" s="14"/>
    </row>
    <row r="32" spans="1:20" ht="15.75">
      <c r="A32" s="31">
        <f t="shared" si="1"/>
        <v>28</v>
      </c>
      <c r="B32" s="30">
        <v>8</v>
      </c>
      <c r="C32" s="27">
        <f t="shared" si="2"/>
        <v>28</v>
      </c>
      <c r="D32" s="18">
        <f t="shared" si="3"/>
        <v>14</v>
      </c>
      <c r="E32" s="9">
        <f t="shared" si="4"/>
        <v>28</v>
      </c>
      <c r="F32" s="18">
        <f t="shared" si="0"/>
        <v>14</v>
      </c>
      <c r="G32" s="24">
        <f t="shared" si="5"/>
        <v>18.48</v>
      </c>
      <c r="H32" s="20">
        <f>INT(G32/2)</f>
        <v>9</v>
      </c>
      <c r="I32" s="10">
        <f t="shared" si="6"/>
        <v>12.196800000000001</v>
      </c>
      <c r="J32" s="18">
        <f>INT(I32/2)</f>
        <v>6</v>
      </c>
      <c r="K32" s="24">
        <f t="shared" si="9"/>
        <v>8.049888000000001</v>
      </c>
      <c r="L32" s="18">
        <f t="shared" si="7"/>
        <v>4</v>
      </c>
      <c r="M32" s="10">
        <f t="shared" si="12"/>
        <v>5.312926080000001</v>
      </c>
      <c r="N32" s="18">
        <f t="shared" si="8"/>
        <v>2</v>
      </c>
      <c r="O32" s="24">
        <f t="shared" si="14"/>
        <v>3.506531212800001</v>
      </c>
      <c r="P32" s="18">
        <v>2</v>
      </c>
      <c r="Q32" s="10">
        <v>3</v>
      </c>
      <c r="R32" s="18">
        <f t="shared" si="13"/>
        <v>1</v>
      </c>
      <c r="S32" s="16"/>
      <c r="T32" s="14"/>
    </row>
    <row r="33" spans="1:20" ht="15.75">
      <c r="A33" s="31">
        <f t="shared" si="1"/>
        <v>29</v>
      </c>
      <c r="B33" s="30">
        <v>8</v>
      </c>
      <c r="C33" s="27">
        <f t="shared" si="2"/>
        <v>29</v>
      </c>
      <c r="D33" s="18">
        <f t="shared" si="3"/>
        <v>14</v>
      </c>
      <c r="E33" s="9">
        <f t="shared" si="4"/>
        <v>29</v>
      </c>
      <c r="F33" s="18">
        <f t="shared" si="0"/>
        <v>14</v>
      </c>
      <c r="G33" s="24">
        <f t="shared" si="5"/>
        <v>19.14</v>
      </c>
      <c r="H33" s="20">
        <f>INT(G33/2)</f>
        <v>9</v>
      </c>
      <c r="I33" s="10">
        <f t="shared" si="6"/>
        <v>12.6324</v>
      </c>
      <c r="J33" s="18">
        <f>INT(I33/2)</f>
        <v>6</v>
      </c>
      <c r="K33" s="24">
        <f t="shared" si="9"/>
        <v>8.337384</v>
      </c>
      <c r="L33" s="18">
        <f t="shared" si="7"/>
        <v>4</v>
      </c>
      <c r="M33" s="10">
        <f t="shared" si="12"/>
        <v>5.502673440000001</v>
      </c>
      <c r="N33" s="18">
        <v>3</v>
      </c>
      <c r="O33" s="24">
        <f t="shared" si="14"/>
        <v>3.6317644704000007</v>
      </c>
      <c r="P33" s="18">
        <v>2</v>
      </c>
      <c r="Q33" s="10">
        <v>3</v>
      </c>
      <c r="R33" s="18">
        <f t="shared" si="13"/>
        <v>1</v>
      </c>
      <c r="S33" s="16"/>
      <c r="T33" s="14"/>
    </row>
    <row r="34" spans="1:20" ht="15.75">
      <c r="A34" s="31">
        <f t="shared" si="1"/>
        <v>30</v>
      </c>
      <c r="B34" s="30">
        <v>8</v>
      </c>
      <c r="C34" s="27">
        <f t="shared" si="2"/>
        <v>30</v>
      </c>
      <c r="D34" s="18">
        <f t="shared" si="3"/>
        <v>15</v>
      </c>
      <c r="E34" s="9">
        <f t="shared" si="4"/>
        <v>30</v>
      </c>
      <c r="F34" s="18">
        <f t="shared" si="0"/>
        <v>15</v>
      </c>
      <c r="G34" s="24">
        <f t="shared" si="5"/>
        <v>19.8</v>
      </c>
      <c r="H34" s="20">
        <v>10</v>
      </c>
      <c r="I34" s="10">
        <f t="shared" si="6"/>
        <v>13.068000000000001</v>
      </c>
      <c r="J34" s="18">
        <f>INT(I34/2)</f>
        <v>6</v>
      </c>
      <c r="K34" s="24">
        <f t="shared" si="9"/>
        <v>8.624880000000001</v>
      </c>
      <c r="L34" s="18">
        <f t="shared" si="7"/>
        <v>4</v>
      </c>
      <c r="M34" s="10">
        <f t="shared" si="12"/>
        <v>5.692420800000001</v>
      </c>
      <c r="N34" s="18">
        <v>3</v>
      </c>
      <c r="O34" s="24">
        <f t="shared" si="14"/>
        <v>3.756997728000001</v>
      </c>
      <c r="P34" s="18">
        <v>2</v>
      </c>
      <c r="Q34" s="10">
        <v>3</v>
      </c>
      <c r="R34" s="18">
        <f t="shared" si="13"/>
        <v>1</v>
      </c>
      <c r="S34" s="16"/>
      <c r="T34" s="14"/>
    </row>
    <row r="35" spans="1:20" ht="15.75">
      <c r="A35" s="31">
        <f t="shared" si="1"/>
        <v>31</v>
      </c>
      <c r="B35" s="30">
        <v>8</v>
      </c>
      <c r="C35" s="27">
        <f t="shared" si="2"/>
        <v>31</v>
      </c>
      <c r="D35" s="18">
        <f t="shared" si="3"/>
        <v>15</v>
      </c>
      <c r="E35" s="9">
        <f t="shared" si="4"/>
        <v>31</v>
      </c>
      <c r="F35" s="18">
        <f t="shared" si="0"/>
        <v>15</v>
      </c>
      <c r="G35" s="24">
        <f t="shared" si="5"/>
        <v>20.46</v>
      </c>
      <c r="H35" s="20">
        <f>INT(G35/2)</f>
        <v>10</v>
      </c>
      <c r="I35" s="10">
        <f t="shared" si="6"/>
        <v>13.5036</v>
      </c>
      <c r="J35" s="18">
        <v>7</v>
      </c>
      <c r="K35" s="24">
        <f t="shared" si="9"/>
        <v>8.912376</v>
      </c>
      <c r="L35" s="18">
        <f t="shared" si="7"/>
        <v>4</v>
      </c>
      <c r="M35" s="10">
        <f t="shared" si="12"/>
        <v>5.88216816</v>
      </c>
      <c r="N35" s="18">
        <v>3</v>
      </c>
      <c r="O35" s="24">
        <f t="shared" si="14"/>
        <v>3.8822309856</v>
      </c>
      <c r="P35" s="18">
        <v>2</v>
      </c>
      <c r="Q35" s="10">
        <v>3</v>
      </c>
      <c r="R35" s="18">
        <f t="shared" si="13"/>
        <v>1</v>
      </c>
      <c r="S35" s="16"/>
      <c r="T35" s="14"/>
    </row>
    <row r="36" spans="1:20" ht="15.75">
      <c r="A36" s="31">
        <f t="shared" si="1"/>
        <v>32</v>
      </c>
      <c r="B36" s="30">
        <v>8</v>
      </c>
      <c r="C36" s="27">
        <f t="shared" si="2"/>
        <v>32</v>
      </c>
      <c r="D36" s="18">
        <f t="shared" si="3"/>
        <v>16</v>
      </c>
      <c r="E36" s="9">
        <f t="shared" si="4"/>
        <v>32</v>
      </c>
      <c r="F36" s="18">
        <f t="shared" si="0"/>
        <v>16</v>
      </c>
      <c r="G36" s="24">
        <f t="shared" si="5"/>
        <v>21.12</v>
      </c>
      <c r="H36" s="20">
        <f>INT(G36/2)</f>
        <v>10</v>
      </c>
      <c r="I36" s="10">
        <f t="shared" si="6"/>
        <v>13.939200000000001</v>
      </c>
      <c r="J36" s="18">
        <v>7</v>
      </c>
      <c r="K36" s="24">
        <f t="shared" si="9"/>
        <v>9.199872000000001</v>
      </c>
      <c r="L36" s="18">
        <f t="shared" si="7"/>
        <v>4</v>
      </c>
      <c r="M36" s="10">
        <f t="shared" si="12"/>
        <v>6.071915520000001</v>
      </c>
      <c r="N36" s="18">
        <f t="shared" si="8"/>
        <v>3</v>
      </c>
      <c r="O36" s="24">
        <f t="shared" si="14"/>
        <v>4.007464243200001</v>
      </c>
      <c r="P36" s="18">
        <f t="shared" si="10"/>
        <v>2</v>
      </c>
      <c r="Q36" s="10">
        <v>3</v>
      </c>
      <c r="R36" s="18">
        <f t="shared" si="13"/>
        <v>1</v>
      </c>
      <c r="S36" s="16"/>
      <c r="T36" s="14"/>
    </row>
    <row r="37" spans="1:20" ht="15.75">
      <c r="A37" s="31">
        <f t="shared" si="1"/>
        <v>33</v>
      </c>
      <c r="B37" s="30">
        <v>8</v>
      </c>
      <c r="C37" s="27">
        <f t="shared" si="2"/>
        <v>33</v>
      </c>
      <c r="D37" s="18">
        <f t="shared" si="3"/>
        <v>16</v>
      </c>
      <c r="E37" s="9">
        <f t="shared" si="4"/>
        <v>33</v>
      </c>
      <c r="F37" s="18">
        <f t="shared" si="0"/>
        <v>16</v>
      </c>
      <c r="G37" s="24">
        <f t="shared" si="5"/>
        <v>21.78</v>
      </c>
      <c r="H37" s="20">
        <v>11</v>
      </c>
      <c r="I37" s="10">
        <f t="shared" si="6"/>
        <v>14.374800000000002</v>
      </c>
      <c r="J37" s="18">
        <f>INT(I37/2)</f>
        <v>7</v>
      </c>
      <c r="K37" s="24">
        <f t="shared" si="9"/>
        <v>9.487368000000002</v>
      </c>
      <c r="L37" s="18">
        <f t="shared" si="7"/>
        <v>4</v>
      </c>
      <c r="M37" s="10">
        <f t="shared" si="12"/>
        <v>6.261662880000001</v>
      </c>
      <c r="N37" s="18">
        <f t="shared" si="8"/>
        <v>3</v>
      </c>
      <c r="O37" s="24">
        <f t="shared" si="14"/>
        <v>4.132697500800001</v>
      </c>
      <c r="P37" s="18">
        <f t="shared" si="10"/>
        <v>2</v>
      </c>
      <c r="Q37" s="10">
        <v>3</v>
      </c>
      <c r="R37" s="18">
        <f t="shared" si="13"/>
        <v>1</v>
      </c>
      <c r="S37" s="16"/>
      <c r="T37" s="14"/>
    </row>
    <row r="38" spans="1:20" ht="15.75">
      <c r="A38" s="31">
        <f t="shared" si="1"/>
        <v>34</v>
      </c>
      <c r="B38" s="30">
        <v>8</v>
      </c>
      <c r="C38" s="27">
        <f t="shared" si="2"/>
        <v>34</v>
      </c>
      <c r="D38" s="18">
        <f t="shared" si="3"/>
        <v>17</v>
      </c>
      <c r="E38" s="9">
        <f t="shared" si="4"/>
        <v>34</v>
      </c>
      <c r="F38" s="18">
        <f t="shared" si="0"/>
        <v>17</v>
      </c>
      <c r="G38" s="24">
        <f t="shared" si="5"/>
        <v>22.44</v>
      </c>
      <c r="H38" s="20">
        <f>INT(G38/2)</f>
        <v>11</v>
      </c>
      <c r="I38" s="10">
        <f t="shared" si="6"/>
        <v>14.810400000000001</v>
      </c>
      <c r="J38" s="18">
        <f>INT(I38/2)</f>
        <v>7</v>
      </c>
      <c r="K38" s="24">
        <f t="shared" si="9"/>
        <v>9.774864</v>
      </c>
      <c r="L38" s="18">
        <v>5</v>
      </c>
      <c r="M38" s="10">
        <f t="shared" si="12"/>
        <v>6.451410240000001</v>
      </c>
      <c r="N38" s="18">
        <f t="shared" si="8"/>
        <v>3</v>
      </c>
      <c r="O38" s="24">
        <f t="shared" si="14"/>
        <v>4.2579307584000015</v>
      </c>
      <c r="P38" s="18">
        <f t="shared" si="10"/>
        <v>2</v>
      </c>
      <c r="Q38" s="10">
        <v>3</v>
      </c>
      <c r="R38" s="18">
        <f t="shared" si="13"/>
        <v>1</v>
      </c>
      <c r="S38" s="21" t="s">
        <v>12</v>
      </c>
      <c r="T38" s="17" t="s">
        <v>11</v>
      </c>
    </row>
    <row r="39" spans="1:20" ht="15.75">
      <c r="A39" s="31">
        <f t="shared" si="1"/>
        <v>35</v>
      </c>
      <c r="B39" s="30">
        <v>9</v>
      </c>
      <c r="C39" s="27">
        <f t="shared" si="2"/>
        <v>35</v>
      </c>
      <c r="D39" s="18">
        <f t="shared" si="3"/>
        <v>17</v>
      </c>
      <c r="E39" s="9">
        <f t="shared" si="4"/>
        <v>35</v>
      </c>
      <c r="F39" s="18">
        <f t="shared" si="0"/>
        <v>17</v>
      </c>
      <c r="G39" s="24">
        <f t="shared" si="5"/>
        <v>23.1</v>
      </c>
      <c r="H39" s="20">
        <f>INT(G39/2)</f>
        <v>11</v>
      </c>
      <c r="I39" s="10">
        <f t="shared" si="6"/>
        <v>15.246000000000002</v>
      </c>
      <c r="J39" s="18">
        <f>INT(I39/2)</f>
        <v>7</v>
      </c>
      <c r="K39" s="24">
        <f t="shared" si="9"/>
        <v>10.062360000000002</v>
      </c>
      <c r="L39" s="18">
        <f t="shared" si="7"/>
        <v>5</v>
      </c>
      <c r="M39" s="10">
        <f t="shared" si="12"/>
        <v>6.641157600000001</v>
      </c>
      <c r="N39" s="18">
        <f t="shared" si="8"/>
        <v>3</v>
      </c>
      <c r="O39" s="24">
        <f t="shared" si="14"/>
        <v>4.383164016000001</v>
      </c>
      <c r="P39" s="18">
        <f t="shared" si="10"/>
        <v>2</v>
      </c>
      <c r="Q39" s="10">
        <v>3</v>
      </c>
      <c r="R39" s="18">
        <f t="shared" si="13"/>
        <v>1</v>
      </c>
      <c r="S39" s="24">
        <v>3</v>
      </c>
      <c r="T39" s="18">
        <f aca="true" t="shared" si="15" ref="T39:T44">INT(S39/2)</f>
        <v>1</v>
      </c>
    </row>
    <row r="40" spans="1:20" ht="15.75">
      <c r="A40" s="31">
        <f t="shared" si="1"/>
        <v>36</v>
      </c>
      <c r="B40" s="30">
        <v>9</v>
      </c>
      <c r="C40" s="27">
        <f t="shared" si="2"/>
        <v>36</v>
      </c>
      <c r="D40" s="18">
        <f t="shared" si="3"/>
        <v>18</v>
      </c>
      <c r="E40" s="9">
        <f t="shared" si="4"/>
        <v>36</v>
      </c>
      <c r="F40" s="18">
        <f t="shared" si="0"/>
        <v>18</v>
      </c>
      <c r="G40" s="24">
        <f t="shared" si="5"/>
        <v>23.76</v>
      </c>
      <c r="H40" s="20">
        <v>12</v>
      </c>
      <c r="I40" s="10">
        <f t="shared" si="6"/>
        <v>15.681600000000001</v>
      </c>
      <c r="J40" s="18">
        <v>8</v>
      </c>
      <c r="K40" s="24">
        <f t="shared" si="9"/>
        <v>10.349856</v>
      </c>
      <c r="L40" s="18">
        <f t="shared" si="7"/>
        <v>5</v>
      </c>
      <c r="M40" s="10">
        <f t="shared" si="12"/>
        <v>6.830904960000001</v>
      </c>
      <c r="N40" s="18">
        <f t="shared" si="8"/>
        <v>3</v>
      </c>
      <c r="O40" s="24">
        <f t="shared" si="14"/>
        <v>4.508397273600001</v>
      </c>
      <c r="P40" s="18">
        <f t="shared" si="10"/>
        <v>2</v>
      </c>
      <c r="Q40" s="10">
        <f>(O40*0.66)</f>
        <v>2.9755422005760006</v>
      </c>
      <c r="R40" s="18">
        <f t="shared" si="13"/>
        <v>1</v>
      </c>
      <c r="S40" s="24">
        <v>3</v>
      </c>
      <c r="T40" s="18">
        <f t="shared" si="15"/>
        <v>1</v>
      </c>
    </row>
    <row r="41" spans="1:20" ht="15.75">
      <c r="A41" s="31">
        <f t="shared" si="1"/>
        <v>37</v>
      </c>
      <c r="B41" s="30">
        <v>9</v>
      </c>
      <c r="C41" s="27">
        <f t="shared" si="2"/>
        <v>37</v>
      </c>
      <c r="D41" s="18">
        <f t="shared" si="3"/>
        <v>18</v>
      </c>
      <c r="E41" s="9">
        <f t="shared" si="4"/>
        <v>37</v>
      </c>
      <c r="F41" s="18">
        <f t="shared" si="0"/>
        <v>18</v>
      </c>
      <c r="G41" s="24">
        <f t="shared" si="5"/>
        <v>24.42</v>
      </c>
      <c r="H41" s="20">
        <f>INT(G41/2)</f>
        <v>12</v>
      </c>
      <c r="I41" s="10">
        <f t="shared" si="6"/>
        <v>16.1172</v>
      </c>
      <c r="J41" s="18">
        <f>INT(I41/2)</f>
        <v>8</v>
      </c>
      <c r="K41" s="24">
        <f t="shared" si="9"/>
        <v>10.637352</v>
      </c>
      <c r="L41" s="18">
        <f t="shared" si="7"/>
        <v>5</v>
      </c>
      <c r="M41" s="10">
        <f t="shared" si="12"/>
        <v>7.02065232</v>
      </c>
      <c r="N41" s="18">
        <f t="shared" si="8"/>
        <v>3</v>
      </c>
      <c r="O41" s="24">
        <f t="shared" si="14"/>
        <v>4.633630531200001</v>
      </c>
      <c r="P41" s="18">
        <f t="shared" si="10"/>
        <v>2</v>
      </c>
      <c r="Q41" s="10">
        <f>(O41*0.66)</f>
        <v>3.0581961505920003</v>
      </c>
      <c r="R41" s="18">
        <f t="shared" si="13"/>
        <v>1</v>
      </c>
      <c r="S41" s="24">
        <v>3</v>
      </c>
      <c r="T41" s="18">
        <f t="shared" si="15"/>
        <v>1</v>
      </c>
    </row>
    <row r="42" spans="1:20" ht="15.75">
      <c r="A42" s="31">
        <f t="shared" si="1"/>
        <v>38</v>
      </c>
      <c r="B42" s="30">
        <v>9</v>
      </c>
      <c r="C42" s="27">
        <f t="shared" si="2"/>
        <v>38</v>
      </c>
      <c r="D42" s="18">
        <f t="shared" si="3"/>
        <v>19</v>
      </c>
      <c r="E42" s="9">
        <f t="shared" si="4"/>
        <v>38</v>
      </c>
      <c r="F42" s="18">
        <f t="shared" si="0"/>
        <v>19</v>
      </c>
      <c r="G42" s="24">
        <f t="shared" si="5"/>
        <v>25.080000000000002</v>
      </c>
      <c r="H42" s="20">
        <f>INT(G42/2)</f>
        <v>12</v>
      </c>
      <c r="I42" s="10">
        <f t="shared" si="6"/>
        <v>16.5528</v>
      </c>
      <c r="J42" s="18">
        <f>INT(I42/2)</f>
        <v>8</v>
      </c>
      <c r="K42" s="24">
        <f t="shared" si="9"/>
        <v>10.924848</v>
      </c>
      <c r="L42" s="18">
        <f t="shared" si="7"/>
        <v>5</v>
      </c>
      <c r="M42" s="10">
        <f t="shared" si="12"/>
        <v>7.210399680000001</v>
      </c>
      <c r="N42" s="18">
        <f t="shared" si="8"/>
        <v>3</v>
      </c>
      <c r="O42" s="24">
        <f t="shared" si="14"/>
        <v>4.758863788800001</v>
      </c>
      <c r="P42" s="18">
        <f t="shared" si="10"/>
        <v>2</v>
      </c>
      <c r="Q42" s="10">
        <f>(O42*0.66)</f>
        <v>3.140850100608001</v>
      </c>
      <c r="R42" s="18">
        <f t="shared" si="13"/>
        <v>1</v>
      </c>
      <c r="S42" s="24">
        <v>3</v>
      </c>
      <c r="T42" s="18">
        <f t="shared" si="15"/>
        <v>1</v>
      </c>
    </row>
    <row r="43" spans="1:20" ht="15.75">
      <c r="A43" s="31">
        <f t="shared" si="1"/>
        <v>39</v>
      </c>
      <c r="B43" s="30">
        <v>9</v>
      </c>
      <c r="C43" s="27">
        <f t="shared" si="2"/>
        <v>39</v>
      </c>
      <c r="D43" s="18">
        <f t="shared" si="3"/>
        <v>19</v>
      </c>
      <c r="E43" s="9">
        <f t="shared" si="4"/>
        <v>39</v>
      </c>
      <c r="F43" s="18">
        <f t="shared" si="0"/>
        <v>19</v>
      </c>
      <c r="G43" s="24">
        <f t="shared" si="5"/>
        <v>25.740000000000002</v>
      </c>
      <c r="H43" s="20">
        <f>INT(G43)/2</f>
        <v>12.5</v>
      </c>
      <c r="I43" s="10">
        <f t="shared" si="6"/>
        <v>16.988400000000002</v>
      </c>
      <c r="J43" s="18">
        <f>INT(I43/2)</f>
        <v>8</v>
      </c>
      <c r="K43" s="24">
        <f t="shared" si="9"/>
        <v>11.212344000000002</v>
      </c>
      <c r="L43" s="18">
        <f t="shared" si="7"/>
        <v>5</v>
      </c>
      <c r="M43" s="10">
        <f t="shared" si="12"/>
        <v>7.400147040000001</v>
      </c>
      <c r="N43" s="18">
        <f t="shared" si="8"/>
        <v>3</v>
      </c>
      <c r="O43" s="24">
        <f t="shared" si="14"/>
        <v>4.884097046400001</v>
      </c>
      <c r="P43" s="18">
        <f t="shared" si="10"/>
        <v>2</v>
      </c>
      <c r="Q43" s="10">
        <f>(O43*0.66)</f>
        <v>3.2235040506240007</v>
      </c>
      <c r="R43" s="18">
        <f t="shared" si="13"/>
        <v>1</v>
      </c>
      <c r="S43" s="24">
        <v>3</v>
      </c>
      <c r="T43" s="18">
        <f t="shared" si="15"/>
        <v>1</v>
      </c>
    </row>
    <row r="44" spans="1:20" ht="15.75">
      <c r="A44" s="31">
        <f t="shared" si="1"/>
        <v>40</v>
      </c>
      <c r="B44" s="30">
        <v>9</v>
      </c>
      <c r="C44" s="27">
        <f t="shared" si="2"/>
        <v>40</v>
      </c>
      <c r="D44" s="18">
        <f t="shared" si="3"/>
        <v>20</v>
      </c>
      <c r="E44" s="9">
        <f t="shared" si="4"/>
        <v>40</v>
      </c>
      <c r="F44" s="18">
        <f t="shared" si="0"/>
        <v>20</v>
      </c>
      <c r="G44" s="24">
        <f t="shared" si="5"/>
        <v>26.400000000000002</v>
      </c>
      <c r="H44" s="20">
        <f>INT(INT(G44)/2)</f>
        <v>13</v>
      </c>
      <c r="I44" s="10">
        <f t="shared" si="6"/>
        <v>17.424000000000003</v>
      </c>
      <c r="J44" s="18">
        <f>INT(INT(I44)/2)</f>
        <v>8</v>
      </c>
      <c r="K44" s="24">
        <f t="shared" si="9"/>
        <v>11.499840000000003</v>
      </c>
      <c r="L44" s="18">
        <f>INT(INT(K44)/2)</f>
        <v>5</v>
      </c>
      <c r="M44" s="10">
        <f t="shared" si="12"/>
        <v>7.589894400000002</v>
      </c>
      <c r="N44" s="18">
        <v>4</v>
      </c>
      <c r="O44" s="24">
        <f t="shared" si="14"/>
        <v>5.0093303040000015</v>
      </c>
      <c r="P44" s="18">
        <f t="shared" si="10"/>
        <v>2</v>
      </c>
      <c r="Q44" s="10">
        <f>(O44*0.66)</f>
        <v>3.3061580006400013</v>
      </c>
      <c r="R44" s="18">
        <f t="shared" si="13"/>
        <v>1</v>
      </c>
      <c r="S44" s="24">
        <v>3</v>
      </c>
      <c r="T44" s="18">
        <f t="shared" si="15"/>
        <v>1</v>
      </c>
    </row>
  </sheetData>
  <sheetProtection sheet="1" objects="1" scenarios="1"/>
  <mergeCells count="4">
    <mergeCell ref="A1:A4"/>
    <mergeCell ref="B1:B4"/>
    <mergeCell ref="C1:T2"/>
    <mergeCell ref="C3:T3"/>
  </mergeCells>
  <printOptions/>
  <pageMargins left="0.41" right="0.25" top="0.87" bottom="0.51" header="0.36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Barrie Loescher</cp:lastModifiedBy>
  <cp:lastPrinted>2001-06-11T14:51:27Z</cp:lastPrinted>
  <dcterms:created xsi:type="dcterms:W3CDTF">2001-06-11T02:40:28Z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